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2995" windowHeight="9525"/>
  </bookViews>
  <sheets>
    <sheet name="II квартал" sheetId="1" r:id="rId1"/>
  </sheets>
  <definedNames>
    <definedName name="_xlnm.Print_Area" localSheetId="0">'II квартал'!$A$1:$I$28</definedName>
  </definedNames>
  <calcPr calcId="145621"/>
</workbook>
</file>

<file path=xl/calcChain.xml><?xml version="1.0" encoding="utf-8"?>
<calcChain xmlns="http://schemas.openxmlformats.org/spreadsheetml/2006/main">
  <c r="F28" i="1" l="1"/>
  <c r="E27" i="1"/>
  <c r="F27" i="1" s="1"/>
  <c r="D27" i="1"/>
  <c r="C27" i="1"/>
  <c r="F26" i="1"/>
  <c r="F25" i="1"/>
  <c r="F24" i="1"/>
  <c r="F23" i="1"/>
  <c r="F22" i="1"/>
  <c r="F21" i="1"/>
  <c r="F20" i="1"/>
  <c r="F19" i="1"/>
  <c r="F18" i="1"/>
  <c r="F17" i="1"/>
  <c r="F16" i="1"/>
  <c r="E15" i="1"/>
  <c r="D15" i="1"/>
  <c r="F15" i="1" s="1"/>
  <c r="C15" i="1"/>
  <c r="F14" i="1"/>
  <c r="F13" i="1"/>
  <c r="F12" i="1"/>
  <c r="F11" i="1"/>
  <c r="F10" i="1"/>
  <c r="F9" i="1"/>
  <c r="F8" i="1"/>
  <c r="E8" i="1"/>
  <c r="D8" i="1"/>
  <c r="C8" i="1"/>
</calcChain>
</file>

<file path=xl/sharedStrings.xml><?xml version="1.0" encoding="utf-8"?>
<sst xmlns="http://schemas.openxmlformats.org/spreadsheetml/2006/main" count="41" uniqueCount="40">
  <si>
    <t>Общество с ограниченной ответственностью "АВТОГРАД-ВОДОКАНАЛ"</t>
  </si>
  <si>
    <t>наименование территориальной сетевой организации</t>
  </si>
  <si>
    <t>Величина резервируемой максимальной мощности суммарно
по всем потребителям электрической энергии с разбивкой по каждому уровню напряжения
за II  квартал 2014 г. (усредненная)</t>
  </si>
  <si>
    <t>Уровень напряжения</t>
  </si>
  <si>
    <t>Наименование точки поставки</t>
  </si>
  <si>
    <t>Максимальная резервируемая мощность, кВт</t>
  </si>
  <si>
    <t>Апрель</t>
  </si>
  <si>
    <t>Май</t>
  </si>
  <si>
    <t>Июнь</t>
  </si>
  <si>
    <t>Среднее значение значение за II квартал</t>
  </si>
  <si>
    <t>ВН</t>
  </si>
  <si>
    <t>ОАО "АВТОВАЗ"</t>
  </si>
  <si>
    <t>ВЛ-110 кВ "ВДН-2" ООО "АВК" - ОРУ-110 кВ 1Т ГПП-6 ОАО "АВТОВАЗ"</t>
  </si>
  <si>
    <t>ВЛ-110 кВ "ВДН-2" ООО "АВК" - ОРУ-110 кВ 2Т ГПП-8 ОАО "АВТОВАЗ"</t>
  </si>
  <si>
    <t>ВЛ-110 кВ "ПГС" ООО "АВК" - ОРУ-110 кВ 1Т ГПП-8 ОАО "АВТОВАЗ"</t>
  </si>
  <si>
    <t>Яч.№12,№39 ЗРУ-6 кВ ПС 110/6 кВ "ОСВ" ООО "АВК" - КЛ-6 кВ в сторону ТП-СОДВ ОАО "АВТОВАЗ"</t>
  </si>
  <si>
    <t>ОАО "РЖД"</t>
  </si>
  <si>
    <t>Яч №4, ЗРУ 10кВ, П/С 110/10 кВ "РНС"</t>
  </si>
  <si>
    <t xml:space="preserve">Яч №32, ЗРУ 10кВ, П/С 110/10 кВ "РНС" </t>
  </si>
  <si>
    <t>СН-2</t>
  </si>
  <si>
    <t>ЗАО "КВАНТ"</t>
  </si>
  <si>
    <t>Яч.№5,№8 ТП-КНС ЗАО "КВАНТ" - ООО "АВК" КЛ-6 кВ от яч.20,яч.2 ПС "Водозабор"</t>
  </si>
  <si>
    <t>ООО "Ставропольская электросеть"</t>
  </si>
  <si>
    <t>Оп.42 ВЛ-6 кВ ф.2 ПС 110/6 кВ «Водозабор»- Отпайка ВЛ-6 кВ в сторону РЯ-42</t>
  </si>
  <si>
    <t>Оп.50 ВЛ-6 кВ ф.2 ПС 110/6 кВ «Водозабор»- Отпайка ВЛ-6 кВ в сторону РЯ-51</t>
  </si>
  <si>
    <t>Оп.58 ВЛ-6 кВ ф.2 ПС 110/6 кВ «Водозабор»- Отпайка КЛ-6 кВ в сторону КТП №4</t>
  </si>
  <si>
    <t>ОАО "Самараэнерго"</t>
  </si>
  <si>
    <t>ВЛ-6 кВ ЗАО "СЕРСТ" - ООО "АВК" оп.№42 ВЛ-6 кВ ф.2 ПС "Водозабор"</t>
  </si>
  <si>
    <t>РЯ-6-400 "Лесной" ПЭК "Лесной" - ООО "АВК" оп.№58 ВЛ-6 кВ ф.2 ПС "Водозабор"</t>
  </si>
  <si>
    <t>РЯ-6-400 "Лесной" ПЭК "Лесной" - ООО "АВК" оп.№58 ВЛ-6 кВ ф.20 ПС "Водозабор"</t>
  </si>
  <si>
    <t>КЛ-6 кВ ООО "Поволжская шинная компания" - оп.№58 ВЛ-6 кВ ф.30 ПС "ОСК"</t>
  </si>
  <si>
    <t>Отпайка ВЛ-10 кВ ООО "ТеплоПромСтрой" - ООО "АВК" оп.№9 ВЛ-10кВ ф.6 п/с "РНС"</t>
  </si>
  <si>
    <t>КТП 10/0.4 кВ, ул. Вокзальная 32Б ООО "РоСтар"</t>
  </si>
  <si>
    <t>ВЛ-10 кВ СНТ "Тимофеевское-1" - ООО "АВК" ПС "РНС" ф. 6, оп.№95</t>
  </si>
  <si>
    <t>НН</t>
  </si>
  <si>
    <t>РУ-0,4 кВ КНС ХФС - КЛ-0,4 кВ в сторону ДП "ПТО"</t>
  </si>
  <si>
    <t>Директор по экономике и сбыту</t>
  </si>
  <si>
    <t>С.В. Кретов</t>
  </si>
  <si>
    <t>Главный инженер - начальник ПТО</t>
  </si>
  <si>
    <t>Д.А.Шипов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</si>
</sst>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shrinkToFi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3" fontId="2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1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horizontal="center" wrapText="1" shrinkToFi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 wrapText="1" shrinkToFit="1"/>
    </xf>
    <xf numFmtId="0" fontId="2" fillId="0" borderId="6" xfId="0" applyFont="1" applyBorder="1" applyAlignment="1">
      <alignment horizontal="center" wrapText="1" shrinkToFit="1"/>
    </xf>
    <xf numFmtId="0" fontId="2" fillId="0" borderId="7" xfId="0" applyFont="1" applyBorder="1" applyAlignment="1">
      <alignment horizont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view="pageBreakPreview" zoomScale="60" zoomScaleNormal="100" workbookViewId="0">
      <selection activeCell="B52" sqref="B52"/>
    </sheetView>
  </sheetViews>
  <sheetFormatPr defaultRowHeight="15" x14ac:dyDescent="0.25"/>
  <cols>
    <col min="1" max="1" width="18.5703125" style="2" customWidth="1"/>
    <col min="2" max="2" width="70.85546875" style="20" customWidth="1"/>
    <col min="3" max="5" width="9" style="2" customWidth="1"/>
    <col min="6" max="6" width="9.140625" style="2"/>
    <col min="7" max="7" width="7.42578125" style="2" customWidth="1"/>
    <col min="8" max="8" width="7" style="2" customWidth="1"/>
    <col min="9" max="9" width="7.42578125" style="2" customWidth="1"/>
    <col min="10" max="16384" width="9.140625" style="2"/>
  </cols>
  <sheetData>
    <row r="1" spans="1:12" ht="18.75" x14ac:dyDescent="0.3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1"/>
      <c r="K1" s="1"/>
      <c r="L1" s="1"/>
    </row>
    <row r="2" spans="1:12" ht="18.75" x14ac:dyDescent="0.25">
      <c r="A2" s="31" t="s">
        <v>1</v>
      </c>
      <c r="B2" s="31"/>
      <c r="C2" s="31"/>
      <c r="D2" s="31"/>
      <c r="E2" s="31"/>
      <c r="F2" s="31"/>
      <c r="G2" s="31"/>
      <c r="H2" s="31"/>
      <c r="I2" s="31"/>
    </row>
    <row r="3" spans="1:12" x14ac:dyDescent="0.25">
      <c r="A3" s="3"/>
      <c r="B3" s="4"/>
      <c r="C3" s="3"/>
      <c r="D3" s="3"/>
      <c r="E3" s="3"/>
      <c r="F3" s="3"/>
      <c r="G3" s="3"/>
      <c r="H3" s="3"/>
      <c r="I3" s="3"/>
    </row>
    <row r="4" spans="1:12" ht="47.25" customHeight="1" x14ac:dyDescent="0.25">
      <c r="A4" s="32" t="s">
        <v>2</v>
      </c>
      <c r="B4" s="32"/>
      <c r="C4" s="32"/>
      <c r="D4" s="32"/>
      <c r="E4" s="32"/>
      <c r="F4" s="32"/>
      <c r="G4" s="32"/>
      <c r="H4" s="32"/>
      <c r="I4" s="32"/>
      <c r="J4" s="5"/>
      <c r="K4" s="5"/>
      <c r="L4" s="5"/>
    </row>
    <row r="6" spans="1:12" x14ac:dyDescent="0.25">
      <c r="A6" s="33" t="s">
        <v>3</v>
      </c>
      <c r="B6" s="25" t="s">
        <v>4</v>
      </c>
      <c r="C6" s="34" t="s">
        <v>5</v>
      </c>
      <c r="D6" s="34"/>
      <c r="E6" s="34"/>
      <c r="F6" s="34"/>
      <c r="G6" s="34"/>
      <c r="H6" s="34"/>
      <c r="I6" s="34"/>
      <c r="J6" s="1"/>
      <c r="K6" s="1"/>
      <c r="L6" s="1"/>
    </row>
    <row r="7" spans="1:12" ht="33.75" customHeight="1" x14ac:dyDescent="0.25">
      <c r="A7" s="33"/>
      <c r="B7" s="27"/>
      <c r="C7" s="6" t="s">
        <v>6</v>
      </c>
      <c r="D7" s="6" t="s">
        <v>7</v>
      </c>
      <c r="E7" s="6" t="s">
        <v>8</v>
      </c>
      <c r="F7" s="35" t="s">
        <v>9</v>
      </c>
      <c r="G7" s="36"/>
      <c r="H7" s="36"/>
      <c r="I7" s="37"/>
    </row>
    <row r="8" spans="1:12" x14ac:dyDescent="0.25">
      <c r="A8" s="7" t="s">
        <v>10</v>
      </c>
      <c r="B8" s="8"/>
      <c r="C8" s="9">
        <f t="shared" ref="C8:D8" si="0">C9+C10+C11+C12+C13+C14</f>
        <v>39729</v>
      </c>
      <c r="D8" s="9">
        <f t="shared" si="0"/>
        <v>39311.599999999999</v>
      </c>
      <c r="E8" s="9">
        <f>E9+E10+E11+E12+E13+E14</f>
        <v>38016</v>
      </c>
      <c r="F8" s="28">
        <f>AVERAGE(C8:E8)</f>
        <v>39018.866666666669</v>
      </c>
      <c r="G8" s="29"/>
      <c r="H8" s="29"/>
      <c r="I8" s="29"/>
    </row>
    <row r="9" spans="1:12" ht="46.5" customHeight="1" x14ac:dyDescent="0.25">
      <c r="A9" s="24" t="s">
        <v>11</v>
      </c>
      <c r="B9" s="8" t="s">
        <v>12</v>
      </c>
      <c r="C9" s="10">
        <v>21671</v>
      </c>
      <c r="D9" s="10">
        <v>20895.400000000001</v>
      </c>
      <c r="E9" s="10">
        <v>20014</v>
      </c>
      <c r="F9" s="23">
        <f>AVERAGE(C9:E9)</f>
        <v>20860.133333333335</v>
      </c>
      <c r="G9" s="24"/>
      <c r="H9" s="24"/>
      <c r="I9" s="24"/>
    </row>
    <row r="10" spans="1:12" ht="46.5" customHeight="1" x14ac:dyDescent="0.25">
      <c r="A10" s="24"/>
      <c r="B10" s="8" t="s">
        <v>13</v>
      </c>
      <c r="C10" s="10">
        <v>7582</v>
      </c>
      <c r="D10" s="10">
        <v>7206</v>
      </c>
      <c r="E10" s="10">
        <v>7078</v>
      </c>
      <c r="F10" s="23">
        <f t="shared" ref="F10:F28" si="1">AVERAGE(C10:E10)</f>
        <v>7288.666666666667</v>
      </c>
      <c r="G10" s="24"/>
      <c r="H10" s="24"/>
      <c r="I10" s="24"/>
    </row>
    <row r="11" spans="1:12" ht="46.5" customHeight="1" x14ac:dyDescent="0.25">
      <c r="A11" s="24"/>
      <c r="B11" s="8" t="s">
        <v>14</v>
      </c>
      <c r="C11" s="10">
        <v>7759</v>
      </c>
      <c r="D11" s="10">
        <v>8383</v>
      </c>
      <c r="E11" s="10">
        <v>8150</v>
      </c>
      <c r="F11" s="23">
        <f t="shared" si="1"/>
        <v>8097.333333333333</v>
      </c>
      <c r="G11" s="24"/>
      <c r="H11" s="24"/>
      <c r="I11" s="24"/>
    </row>
    <row r="12" spans="1:12" ht="46.5" customHeight="1" x14ac:dyDescent="0.25">
      <c r="A12" s="24"/>
      <c r="B12" s="8" t="s">
        <v>15</v>
      </c>
      <c r="C12" s="10">
        <v>1198</v>
      </c>
      <c r="D12" s="10">
        <v>1225.2</v>
      </c>
      <c r="E12" s="10">
        <v>1185</v>
      </c>
      <c r="F12" s="23">
        <f t="shared" si="1"/>
        <v>1202.7333333333333</v>
      </c>
      <c r="G12" s="24"/>
      <c r="H12" s="24"/>
      <c r="I12" s="24"/>
    </row>
    <row r="13" spans="1:12" ht="46.5" customHeight="1" x14ac:dyDescent="0.25">
      <c r="A13" s="24" t="s">
        <v>16</v>
      </c>
      <c r="B13" s="8" t="s">
        <v>17</v>
      </c>
      <c r="C13" s="10">
        <v>807</v>
      </c>
      <c r="D13" s="10">
        <v>883</v>
      </c>
      <c r="E13" s="10">
        <v>897</v>
      </c>
      <c r="F13" s="23">
        <f t="shared" si="1"/>
        <v>862.33333333333337</v>
      </c>
      <c r="G13" s="24"/>
      <c r="H13" s="24"/>
      <c r="I13" s="24"/>
    </row>
    <row r="14" spans="1:12" ht="46.5" customHeight="1" x14ac:dyDescent="0.25">
      <c r="A14" s="24"/>
      <c r="B14" s="8" t="s">
        <v>18</v>
      </c>
      <c r="C14" s="10">
        <v>712</v>
      </c>
      <c r="D14" s="10">
        <v>719</v>
      </c>
      <c r="E14" s="10">
        <v>692</v>
      </c>
      <c r="F14" s="23">
        <f t="shared" si="1"/>
        <v>707.66666666666663</v>
      </c>
      <c r="G14" s="24"/>
      <c r="H14" s="24"/>
      <c r="I14" s="24"/>
    </row>
    <row r="15" spans="1:12" ht="16.5" customHeight="1" x14ac:dyDescent="0.25">
      <c r="A15" s="11" t="s">
        <v>19</v>
      </c>
      <c r="B15" s="8"/>
      <c r="C15" s="9">
        <f>SUM(C16:C26)</f>
        <v>3847</v>
      </c>
      <c r="D15" s="9">
        <f t="shared" ref="D15:E15" si="2">SUM(D16:D26)</f>
        <v>4208.5</v>
      </c>
      <c r="E15" s="9">
        <f t="shared" si="2"/>
        <v>4037.2999999999997</v>
      </c>
      <c r="F15" s="21">
        <f t="shared" si="1"/>
        <v>4030.9333333333329</v>
      </c>
      <c r="G15" s="22"/>
      <c r="H15" s="22"/>
      <c r="I15" s="22"/>
    </row>
    <row r="16" spans="1:12" ht="46.5" customHeight="1" x14ac:dyDescent="0.25">
      <c r="A16" s="12" t="s">
        <v>20</v>
      </c>
      <c r="B16" s="8" t="s">
        <v>21</v>
      </c>
      <c r="C16" s="10">
        <v>978</v>
      </c>
      <c r="D16" s="10">
        <v>1124.2</v>
      </c>
      <c r="E16" s="10">
        <v>1077</v>
      </c>
      <c r="F16" s="23">
        <f t="shared" si="1"/>
        <v>1059.7333333333333</v>
      </c>
      <c r="G16" s="24"/>
      <c r="H16" s="24"/>
      <c r="I16" s="24"/>
    </row>
    <row r="17" spans="1:9" ht="46.5" customHeight="1" x14ac:dyDescent="0.25">
      <c r="A17" s="25" t="s">
        <v>22</v>
      </c>
      <c r="B17" s="8" t="s">
        <v>23</v>
      </c>
      <c r="C17" s="10">
        <v>509</v>
      </c>
      <c r="D17" s="10">
        <v>580.4</v>
      </c>
      <c r="E17" s="10">
        <v>554</v>
      </c>
      <c r="F17" s="23">
        <f t="shared" si="1"/>
        <v>547.80000000000007</v>
      </c>
      <c r="G17" s="24"/>
      <c r="H17" s="24"/>
      <c r="I17" s="24"/>
    </row>
    <row r="18" spans="1:9" ht="46.5" customHeight="1" x14ac:dyDescent="0.25">
      <c r="A18" s="26"/>
      <c r="B18" s="8" t="s">
        <v>24</v>
      </c>
      <c r="C18" s="10">
        <v>392</v>
      </c>
      <c r="D18" s="10">
        <v>500</v>
      </c>
      <c r="E18" s="10">
        <v>444</v>
      </c>
      <c r="F18" s="23">
        <f t="shared" si="1"/>
        <v>445.33333333333331</v>
      </c>
      <c r="G18" s="24"/>
      <c r="H18" s="24"/>
      <c r="I18" s="24"/>
    </row>
    <row r="19" spans="1:9" ht="46.5" customHeight="1" x14ac:dyDescent="0.25">
      <c r="A19" s="27"/>
      <c r="B19" s="8" t="s">
        <v>25</v>
      </c>
      <c r="C19" s="10">
        <v>620</v>
      </c>
      <c r="D19" s="10">
        <v>647</v>
      </c>
      <c r="E19" s="10">
        <v>645</v>
      </c>
      <c r="F19" s="23">
        <f t="shared" si="1"/>
        <v>637.33333333333337</v>
      </c>
      <c r="G19" s="24"/>
      <c r="H19" s="24"/>
      <c r="I19" s="24"/>
    </row>
    <row r="20" spans="1:9" ht="46.5" customHeight="1" x14ac:dyDescent="0.25">
      <c r="A20" s="25" t="s">
        <v>26</v>
      </c>
      <c r="B20" s="8" t="s">
        <v>27</v>
      </c>
      <c r="C20" s="10">
        <v>22.5</v>
      </c>
      <c r="D20" s="10">
        <v>20</v>
      </c>
      <c r="E20" s="10">
        <v>18</v>
      </c>
      <c r="F20" s="23">
        <f t="shared" si="1"/>
        <v>20.166666666666668</v>
      </c>
      <c r="G20" s="24"/>
      <c r="H20" s="24"/>
      <c r="I20" s="24"/>
    </row>
    <row r="21" spans="1:9" ht="46.5" customHeight="1" x14ac:dyDescent="0.25">
      <c r="A21" s="26"/>
      <c r="B21" s="8" t="s">
        <v>28</v>
      </c>
      <c r="C21" s="10">
        <v>248.4</v>
      </c>
      <c r="D21" s="10">
        <v>248.8</v>
      </c>
      <c r="E21" s="10">
        <v>248.2</v>
      </c>
      <c r="F21" s="23">
        <f t="shared" si="1"/>
        <v>248.4666666666667</v>
      </c>
      <c r="G21" s="24"/>
      <c r="H21" s="24"/>
      <c r="I21" s="24"/>
    </row>
    <row r="22" spans="1:9" ht="46.5" customHeight="1" x14ac:dyDescent="0.25">
      <c r="A22" s="26"/>
      <c r="B22" s="8" t="s">
        <v>29</v>
      </c>
      <c r="C22" s="10">
        <v>250</v>
      </c>
      <c r="D22" s="10">
        <v>250</v>
      </c>
      <c r="E22" s="10">
        <v>249.6</v>
      </c>
      <c r="F22" s="23">
        <f t="shared" si="1"/>
        <v>249.86666666666667</v>
      </c>
      <c r="G22" s="24"/>
      <c r="H22" s="24"/>
      <c r="I22" s="24"/>
    </row>
    <row r="23" spans="1:9" ht="46.5" customHeight="1" x14ac:dyDescent="0.25">
      <c r="A23" s="26"/>
      <c r="B23" s="8" t="s">
        <v>30</v>
      </c>
      <c r="C23" s="10">
        <v>365</v>
      </c>
      <c r="D23" s="10">
        <v>395.7</v>
      </c>
      <c r="E23" s="10">
        <v>360</v>
      </c>
      <c r="F23" s="23">
        <f t="shared" si="1"/>
        <v>373.56666666666666</v>
      </c>
      <c r="G23" s="24"/>
      <c r="H23" s="24"/>
      <c r="I23" s="24"/>
    </row>
    <row r="24" spans="1:9" ht="46.5" customHeight="1" x14ac:dyDescent="0.25">
      <c r="A24" s="26"/>
      <c r="B24" s="8" t="s">
        <v>31</v>
      </c>
      <c r="C24" s="10">
        <v>12.4</v>
      </c>
      <c r="D24" s="10">
        <v>12.4</v>
      </c>
      <c r="E24" s="10">
        <v>11.5</v>
      </c>
      <c r="F24" s="23">
        <f t="shared" si="1"/>
        <v>12.1</v>
      </c>
      <c r="G24" s="24"/>
      <c r="H24" s="24"/>
      <c r="I24" s="24"/>
    </row>
    <row r="25" spans="1:9" ht="46.5" customHeight="1" x14ac:dyDescent="0.25">
      <c r="A25" s="26"/>
      <c r="B25" s="8" t="s">
        <v>32</v>
      </c>
      <c r="C25" s="10">
        <v>430</v>
      </c>
      <c r="D25" s="10">
        <v>430</v>
      </c>
      <c r="E25" s="10">
        <v>430</v>
      </c>
      <c r="F25" s="23">
        <f t="shared" si="1"/>
        <v>430</v>
      </c>
      <c r="G25" s="24"/>
      <c r="H25" s="24"/>
      <c r="I25" s="24"/>
    </row>
    <row r="26" spans="1:9" ht="46.5" customHeight="1" x14ac:dyDescent="0.25">
      <c r="A26" s="26"/>
      <c r="B26" s="8" t="s">
        <v>33</v>
      </c>
      <c r="C26" s="10">
        <v>19.7</v>
      </c>
      <c r="D26" s="10">
        <v>0</v>
      </c>
      <c r="E26" s="10">
        <v>0</v>
      </c>
      <c r="F26" s="23">
        <f t="shared" si="1"/>
        <v>6.5666666666666664</v>
      </c>
      <c r="G26" s="24"/>
      <c r="H26" s="24"/>
      <c r="I26" s="24"/>
    </row>
    <row r="27" spans="1:9" ht="15" customHeight="1" x14ac:dyDescent="0.25">
      <c r="A27" s="11" t="s">
        <v>34</v>
      </c>
      <c r="B27" s="8"/>
      <c r="C27" s="9">
        <f>SUM(C28)</f>
        <v>8.5</v>
      </c>
      <c r="D27" s="9">
        <f t="shared" ref="D27:E27" si="3">SUM(D28)</f>
        <v>8.8000000000000007</v>
      </c>
      <c r="E27" s="9">
        <f t="shared" si="3"/>
        <v>9.1999999999999993</v>
      </c>
      <c r="F27" s="21">
        <f t="shared" si="1"/>
        <v>8.8333333333333339</v>
      </c>
      <c r="G27" s="22"/>
      <c r="H27" s="22"/>
      <c r="I27" s="22"/>
    </row>
    <row r="28" spans="1:9" ht="46.5" customHeight="1" x14ac:dyDescent="0.25">
      <c r="A28" s="6" t="s">
        <v>26</v>
      </c>
      <c r="B28" s="8" t="s">
        <v>35</v>
      </c>
      <c r="C28" s="10">
        <v>8.5</v>
      </c>
      <c r="D28" s="10">
        <v>8.8000000000000007</v>
      </c>
      <c r="E28" s="10">
        <v>9.1999999999999993</v>
      </c>
      <c r="F28" s="23">
        <f t="shared" si="1"/>
        <v>8.8333333333333339</v>
      </c>
      <c r="G28" s="24"/>
      <c r="H28" s="24"/>
      <c r="I28" s="24"/>
    </row>
    <row r="29" spans="1:9" x14ac:dyDescent="0.25">
      <c r="A29" s="13"/>
      <c r="B29" s="14"/>
      <c r="C29" s="15"/>
      <c r="D29" s="15"/>
      <c r="E29" s="15"/>
      <c r="F29" s="16"/>
      <c r="G29" s="17"/>
      <c r="H29" s="17"/>
      <c r="I29" s="17"/>
    </row>
    <row r="32" spans="1:9" s="18" customFormat="1" ht="18.75" hidden="1" x14ac:dyDescent="0.3">
      <c r="A32" s="18" t="s">
        <v>36</v>
      </c>
      <c r="B32" s="19"/>
      <c r="F32" s="18" t="s">
        <v>37</v>
      </c>
    </row>
    <row r="33" spans="1:6" s="18" customFormat="1" ht="18.75" hidden="1" x14ac:dyDescent="0.3">
      <c r="B33" s="19"/>
    </row>
    <row r="34" spans="1:6" s="18" customFormat="1" ht="18.75" hidden="1" x14ac:dyDescent="0.3">
      <c r="B34" s="19"/>
    </row>
    <row r="35" spans="1:6" s="18" customFormat="1" ht="18.75" hidden="1" x14ac:dyDescent="0.3">
      <c r="A35" s="18" t="s">
        <v>38</v>
      </c>
      <c r="B35" s="19"/>
      <c r="F35" s="18" t="s">
        <v>39</v>
      </c>
    </row>
  </sheetData>
  <mergeCells count="32">
    <mergeCell ref="A1:I1"/>
    <mergeCell ref="A2:I2"/>
    <mergeCell ref="A4:I4"/>
    <mergeCell ref="A6:A7"/>
    <mergeCell ref="B6:B7"/>
    <mergeCell ref="C6:I6"/>
    <mergeCell ref="F7:I7"/>
    <mergeCell ref="A17:A19"/>
    <mergeCell ref="F17:I17"/>
    <mergeCell ref="F18:I18"/>
    <mergeCell ref="F19:I19"/>
    <mergeCell ref="F8:I8"/>
    <mergeCell ref="A9:A12"/>
    <mergeCell ref="F9:I9"/>
    <mergeCell ref="F10:I10"/>
    <mergeCell ref="F11:I11"/>
    <mergeCell ref="F12:I12"/>
    <mergeCell ref="A13:A14"/>
    <mergeCell ref="F13:I13"/>
    <mergeCell ref="F14:I14"/>
    <mergeCell ref="F15:I15"/>
    <mergeCell ref="F16:I16"/>
    <mergeCell ref="F27:I27"/>
    <mergeCell ref="F28:I28"/>
    <mergeCell ref="A20:A26"/>
    <mergeCell ref="F20:I20"/>
    <mergeCell ref="F21:I21"/>
    <mergeCell ref="F22:I22"/>
    <mergeCell ref="F23:I23"/>
    <mergeCell ref="F24:I24"/>
    <mergeCell ref="F25:I25"/>
    <mergeCell ref="F26:I26"/>
  </mergeCells>
  <pageMargins left="0.7" right="0.7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II квартал</vt:lpstr>
      <vt:lpstr>'II квартал'!Область_печати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В. Радченко</dc:creator>
  <cp:lastModifiedBy>Ксения В. Радченко</cp:lastModifiedBy>
  <dcterms:created xsi:type="dcterms:W3CDTF">2014-07-31T11:07:45Z</dcterms:created>
  <dcterms:modified xsi:type="dcterms:W3CDTF">2014-07-31T11:08:58Z</dcterms:modified>
</cp:coreProperties>
</file>